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clamation\2013 Tyrone CCP\2019 Studies\"/>
    </mc:Choice>
  </mc:AlternateContent>
  <bookViews>
    <workbookView xWindow="0" yWindow="0" windowWidth="28800" windowHeight="12450"/>
  </bookViews>
  <sheets>
    <sheet name="2019 Prop" sheetId="1" r:id="rId1"/>
  </sheets>
  <definedNames>
    <definedName name="_xlnm.Print_Area" localSheetId="0">'2019 Prop'!$A$1:$H$113</definedName>
    <definedName name="_xlnm.Print_Titles" localSheetId="0">'2019 Prop'!$10:$12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" l="1"/>
  <c r="G6" i="1" s="1"/>
  <c r="D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E13" i="1"/>
  <c r="G5" i="1"/>
  <c r="E113" i="1" l="1"/>
  <c r="H5" i="1" s="1"/>
  <c r="G9" i="1"/>
  <c r="G13" i="1"/>
  <c r="G113" i="1" l="1"/>
  <c r="H6" i="1" s="1"/>
  <c r="H9" i="1" s="1"/>
</calcChain>
</file>

<file path=xl/sharedStrings.xml><?xml version="1.0" encoding="utf-8"?>
<sst xmlns="http://schemas.openxmlformats.org/spreadsheetml/2006/main" count="30" uniqueCount="18">
  <si>
    <t>NEW MEXICO ED &amp; MMD</t>
  </si>
  <si>
    <t>Yr 1-10</t>
  </si>
  <si>
    <t>Yr 11-100</t>
  </si>
  <si>
    <t>Component</t>
  </si>
  <si>
    <t>Current Cost</t>
  </si>
  <si>
    <t>NPV</t>
  </si>
  <si>
    <t>Escalation</t>
  </si>
  <si>
    <t>Discount</t>
  </si>
  <si>
    <t>Earthwork</t>
  </si>
  <si>
    <t>Rate</t>
  </si>
  <si>
    <t>Water Treatment</t>
  </si>
  <si>
    <t>Earth</t>
  </si>
  <si>
    <t>Water</t>
  </si>
  <si>
    <t>Total</t>
  </si>
  <si>
    <t>Year</t>
  </si>
  <si>
    <t xml:space="preserve">DP-1341 &amp; GR010RE Tyrone Mine Closure Financial Assurance; </t>
  </si>
  <si>
    <t>financial assurance 2013 Tyrone Closure/Closeout Plan</t>
  </si>
  <si>
    <t>Submitted July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</si>
</sst>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5" fontId="0" fillId="0" borderId="0" xfId="2" applyNumberFormat="1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0" fontId="1" fillId="0" borderId="8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10" fontId="1" fillId="0" borderId="9" xfId="3" applyNumberFormat="1" applyBorder="1" applyAlignment="1">
      <alignment horizontal="center"/>
    </xf>
    <xf numFmtId="10" fontId="0" fillId="0" borderId="0" xfId="0" applyNumberFormat="1"/>
    <xf numFmtId="10" fontId="1" fillId="0" borderId="11" xfId="3" applyNumberForma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17" xfId="1" applyNumberFormat="1" applyFont="1" applyBorder="1" applyAlignment="1">
      <alignment horizontal="center"/>
    </xf>
    <xf numFmtId="167" fontId="0" fillId="0" borderId="18" xfId="1" applyNumberFormat="1" applyFont="1" applyBorder="1"/>
    <xf numFmtId="167" fontId="0" fillId="0" borderId="17" xfId="1" applyNumberFormat="1" applyFont="1" applyBorder="1"/>
    <xf numFmtId="0" fontId="0" fillId="0" borderId="20" xfId="0" applyBorder="1" applyAlignment="1">
      <alignment horizontal="center"/>
    </xf>
    <xf numFmtId="167" fontId="0" fillId="0" borderId="20" xfId="1" applyNumberFormat="1" applyFont="1" applyBorder="1" applyAlignment="1">
      <alignment horizontal="center"/>
    </xf>
    <xf numFmtId="167" fontId="0" fillId="0" borderId="14" xfId="1" applyNumberFormat="1" applyFont="1" applyBorder="1"/>
    <xf numFmtId="167" fontId="0" fillId="0" borderId="20" xfId="1" applyNumberFormat="1" applyFont="1" applyBorder="1"/>
    <xf numFmtId="0" fontId="0" fillId="0" borderId="21" xfId="0" applyBorder="1" applyAlignment="1">
      <alignment horizontal="center"/>
    </xf>
    <xf numFmtId="167" fontId="0" fillId="0" borderId="21" xfId="1" applyNumberFormat="1" applyFont="1" applyBorder="1" applyAlignment="1">
      <alignment horizontal="center"/>
    </xf>
    <xf numFmtId="167" fontId="0" fillId="0" borderId="22" xfId="1" applyNumberFormat="1" applyFont="1" applyBorder="1"/>
    <xf numFmtId="167" fontId="0" fillId="0" borderId="21" xfId="1" applyNumberFormat="1" applyFont="1" applyBorder="1"/>
    <xf numFmtId="167" fontId="0" fillId="0" borderId="23" xfId="1" applyNumberFormat="1" applyFont="1" applyBorder="1"/>
    <xf numFmtId="167" fontId="0" fillId="0" borderId="24" xfId="1" applyNumberFormat="1" applyFont="1" applyBorder="1"/>
    <xf numFmtId="0" fontId="0" fillId="0" borderId="25" xfId="0" applyBorder="1" applyAlignment="1">
      <alignment horizontal="center"/>
    </xf>
    <xf numFmtId="167" fontId="0" fillId="0" borderId="24" xfId="1" applyNumberFormat="1" applyFont="1" applyBorder="1" applyAlignment="1">
      <alignment horizontal="center"/>
    </xf>
    <xf numFmtId="167" fontId="0" fillId="0" borderId="19" xfId="1" applyNumberFormat="1" applyFont="1" applyBorder="1" applyAlignment="1">
      <alignment horizontal="center"/>
    </xf>
    <xf numFmtId="167" fontId="0" fillId="0" borderId="19" xfId="1" applyNumberFormat="1" applyFont="1" applyBorder="1"/>
    <xf numFmtId="167" fontId="0" fillId="0" borderId="27" xfId="1" applyNumberFormat="1" applyFont="1" applyBorder="1"/>
    <xf numFmtId="164" fontId="0" fillId="0" borderId="8" xfId="0" applyNumberFormat="1" applyFill="1" applyBorder="1" applyAlignment="1">
      <alignment horizontal="right"/>
    </xf>
    <xf numFmtId="5" fontId="0" fillId="0" borderId="14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5" fontId="0" fillId="0" borderId="15" xfId="0" applyNumberFormat="1" applyFill="1" applyBorder="1" applyAlignment="1">
      <alignment horizontal="right"/>
    </xf>
    <xf numFmtId="0" fontId="3" fillId="0" borderId="26" xfId="0" applyFont="1" applyBorder="1" applyAlignment="1">
      <alignment horizontal="right"/>
    </xf>
    <xf numFmtId="167" fontId="3" fillId="0" borderId="26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7" fontId="3" fillId="0" borderId="15" xfId="1" applyNumberFormat="1" applyFont="1" applyBorder="1" applyAlignment="1">
      <alignment horizontal="center"/>
    </xf>
    <xf numFmtId="167" fontId="3" fillId="0" borderId="6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workbookViewId="0">
      <selection activeCell="G13" sqref="G13"/>
    </sheetView>
  </sheetViews>
  <sheetFormatPr defaultRowHeight="12.75" x14ac:dyDescent="0.2"/>
  <cols>
    <col min="1" max="1" width="5.7109375" style="2" customWidth="1"/>
    <col min="2" max="2" width="12.28515625" style="2" bestFit="1" customWidth="1"/>
    <col min="3" max="3" width="8.28515625" bestFit="1" customWidth="1"/>
    <col min="4" max="5" width="12.28515625" bestFit="1" customWidth="1"/>
    <col min="6" max="6" width="16" customWidth="1"/>
    <col min="7" max="7" width="15" bestFit="1" customWidth="1"/>
    <col min="8" max="8" width="12.140625" style="2" bestFit="1" customWidth="1"/>
    <col min="9" max="9" width="5.28515625" style="2" customWidth="1"/>
    <col min="10" max="11" width="13.42578125" bestFit="1" customWidth="1"/>
  </cols>
  <sheetData>
    <row r="1" spans="1:11" ht="15" x14ac:dyDescent="0.2">
      <c r="A1" s="1" t="s">
        <v>0</v>
      </c>
      <c r="H1" s="65" t="s">
        <v>17</v>
      </c>
    </row>
    <row r="2" spans="1:11" x14ac:dyDescent="0.2">
      <c r="A2" s="3" t="s">
        <v>15</v>
      </c>
    </row>
    <row r="3" spans="1:11" ht="13.5" thickBot="1" x14ac:dyDescent="0.25">
      <c r="A3" s="3" t="s">
        <v>16</v>
      </c>
      <c r="D3" s="2"/>
      <c r="J3" s="68"/>
      <c r="K3" s="68"/>
    </row>
    <row r="4" spans="1:11" ht="13.5" thickBot="1" x14ac:dyDescent="0.25">
      <c r="A4" s="4"/>
      <c r="B4" s="5"/>
      <c r="C4" s="6" t="s">
        <v>1</v>
      </c>
      <c r="D4" s="7" t="s">
        <v>2</v>
      </c>
      <c r="F4" s="8" t="s">
        <v>3</v>
      </c>
      <c r="G4" s="8" t="s">
        <v>4</v>
      </c>
      <c r="H4" s="9" t="s">
        <v>5</v>
      </c>
    </row>
    <row r="5" spans="1:11" x14ac:dyDescent="0.2">
      <c r="A5" s="10"/>
      <c r="B5" s="11" t="s">
        <v>6</v>
      </c>
      <c r="C5" s="12" t="s">
        <v>7</v>
      </c>
      <c r="D5" s="13" t="s">
        <v>7</v>
      </c>
      <c r="F5" s="14" t="s">
        <v>8</v>
      </c>
      <c r="G5" s="14">
        <f>D113</f>
        <v>101878190.43528283</v>
      </c>
      <c r="H5" s="15">
        <f>E113</f>
        <v>75507393.76132682</v>
      </c>
      <c r="J5" s="16"/>
      <c r="K5" s="16"/>
    </row>
    <row r="6" spans="1:11" ht="13.5" thickBot="1" x14ac:dyDescent="0.25">
      <c r="A6" s="17"/>
      <c r="B6" s="18" t="s">
        <v>9</v>
      </c>
      <c r="C6" s="19" t="s">
        <v>9</v>
      </c>
      <c r="D6" s="20" t="s">
        <v>9</v>
      </c>
      <c r="F6" s="21" t="s">
        <v>10</v>
      </c>
      <c r="G6" s="21">
        <f>F113</f>
        <v>325606787.35628366</v>
      </c>
      <c r="H6" s="22">
        <f>G113</f>
        <v>81352422.785777107</v>
      </c>
      <c r="J6" s="16"/>
      <c r="K6" s="16"/>
    </row>
    <row r="7" spans="1:11" x14ac:dyDescent="0.2">
      <c r="A7" s="10" t="s">
        <v>11</v>
      </c>
      <c r="B7" s="23">
        <v>3.4099999999999998E-2</v>
      </c>
      <c r="C7" s="24">
        <v>7.0900000000000005E-2</v>
      </c>
      <c r="D7" s="25">
        <v>7.2700000000000001E-2</v>
      </c>
      <c r="E7" s="26"/>
      <c r="F7" s="56"/>
      <c r="G7" s="56"/>
      <c r="H7" s="57"/>
      <c r="J7" s="16"/>
      <c r="K7" s="16"/>
    </row>
    <row r="8" spans="1:11" ht="13.5" thickBot="1" x14ac:dyDescent="0.25">
      <c r="A8" s="10"/>
      <c r="B8" s="23"/>
      <c r="C8" s="24"/>
      <c r="D8" s="25"/>
      <c r="F8" s="58"/>
      <c r="G8" s="58"/>
      <c r="H8" s="59"/>
      <c r="J8" s="16"/>
      <c r="K8" s="16"/>
    </row>
    <row r="9" spans="1:11" ht="13.5" thickBot="1" x14ac:dyDescent="0.25">
      <c r="A9" s="17" t="s">
        <v>12</v>
      </c>
      <c r="B9" s="27">
        <v>2.9899999999999999E-2</v>
      </c>
      <c r="C9" s="28">
        <v>7.0900000000000005E-2</v>
      </c>
      <c r="D9" s="29">
        <v>7.2700000000000001E-2</v>
      </c>
      <c r="E9" s="26"/>
      <c r="F9" s="66" t="s">
        <v>13</v>
      </c>
      <c r="G9" s="66">
        <f>SUM(G5:G8)</f>
        <v>427484977.79156649</v>
      </c>
      <c r="H9" s="67">
        <f>SUM(H5:H8)</f>
        <v>156859816.54710394</v>
      </c>
      <c r="J9" s="16"/>
      <c r="K9" s="16"/>
    </row>
    <row r="10" spans="1:11" ht="13.5" thickBot="1" x14ac:dyDescent="0.25">
      <c r="I10" s="30"/>
      <c r="J10" s="31"/>
      <c r="K10" s="32"/>
    </row>
    <row r="11" spans="1:11" s="2" customFormat="1" x14ac:dyDescent="0.2">
      <c r="C11" s="33"/>
      <c r="D11" s="33" t="s">
        <v>8</v>
      </c>
      <c r="E11" s="34" t="s">
        <v>8</v>
      </c>
      <c r="F11" s="34" t="s">
        <v>10</v>
      </c>
      <c r="G11" s="34" t="s">
        <v>10</v>
      </c>
      <c r="J11" s="35"/>
    </row>
    <row r="12" spans="1:11" s="2" customFormat="1" ht="13.5" thickBot="1" x14ac:dyDescent="0.25">
      <c r="C12" s="36" t="s">
        <v>14</v>
      </c>
      <c r="D12" s="36" t="s">
        <v>4</v>
      </c>
      <c r="E12" s="37" t="s">
        <v>5</v>
      </c>
      <c r="F12" s="37" t="s">
        <v>4</v>
      </c>
      <c r="G12" s="37" t="s">
        <v>5</v>
      </c>
    </row>
    <row r="13" spans="1:11" x14ac:dyDescent="0.2">
      <c r="C13" s="33">
        <v>1</v>
      </c>
      <c r="D13" s="38">
        <v>1114174.6607522194</v>
      </c>
      <c r="E13" s="39">
        <f t="shared" ref="E13:E21" si="0">D13*((1+$B$7)/(1+$C$7))^(C13-$C$13)</f>
        <v>1114174.6607522194</v>
      </c>
      <c r="F13" s="40">
        <v>4929173.6809</v>
      </c>
      <c r="G13" s="40">
        <f t="shared" ref="G13:G21" si="1">F13*((1+$B$9)/(1+$C$9))^(C13-$C$13)</f>
        <v>4929173.6809</v>
      </c>
    </row>
    <row r="14" spans="1:11" x14ac:dyDescent="0.2">
      <c r="C14" s="41">
        <v>2</v>
      </c>
      <c r="D14" s="42">
        <v>4123343.5900768288</v>
      </c>
      <c r="E14" s="43">
        <f t="shared" si="0"/>
        <v>3981650.5803515255</v>
      </c>
      <c r="F14" s="44">
        <v>3400078.6229187669</v>
      </c>
      <c r="G14" s="44">
        <f>F14*((1+$B$9)/(1+$C$9))^(C14-$C$13)</f>
        <v>3269904.728493826</v>
      </c>
    </row>
    <row r="15" spans="1:11" x14ac:dyDescent="0.2">
      <c r="C15" s="41">
        <v>3</v>
      </c>
      <c r="D15" s="42">
        <v>7248582.1588048376</v>
      </c>
      <c r="E15" s="43">
        <f t="shared" si="0"/>
        <v>6758966.6707001794</v>
      </c>
      <c r="F15" s="44">
        <v>3087846.7958828439</v>
      </c>
      <c r="G15" s="44">
        <f>F15*((1+$B$9)/(1+$C$9))^(C15-$C$13)</f>
        <v>2855933.0594918909</v>
      </c>
    </row>
    <row r="16" spans="1:11" x14ac:dyDescent="0.2">
      <c r="C16" s="41">
        <v>4</v>
      </c>
      <c r="D16" s="42">
        <v>7248582.1588048376</v>
      </c>
      <c r="E16" s="43">
        <f t="shared" si="0"/>
        <v>6526704.1125885285</v>
      </c>
      <c r="F16" s="44">
        <v>2774958.8713513054</v>
      </c>
      <c r="G16" s="44">
        <f>F16*((1+$B$9)/(1+$C$9))^(C16-$C$13)</f>
        <v>2468283.0985146505</v>
      </c>
    </row>
    <row r="17" spans="3:7" x14ac:dyDescent="0.2">
      <c r="C17" s="45">
        <v>5</v>
      </c>
      <c r="D17" s="46">
        <v>7248582.1588048376</v>
      </c>
      <c r="E17" s="47">
        <f t="shared" si="0"/>
        <v>6302422.9366213446</v>
      </c>
      <c r="F17" s="48">
        <v>2461227.3928968315</v>
      </c>
      <c r="G17" s="48">
        <f t="shared" si="1"/>
        <v>2105408.1432430856</v>
      </c>
    </row>
    <row r="18" spans="3:7" x14ac:dyDescent="0.2">
      <c r="C18" s="41">
        <v>6</v>
      </c>
      <c r="D18" s="42">
        <v>7254635.7746635359</v>
      </c>
      <c r="E18" s="49">
        <f t="shared" si="0"/>
        <v>6090931.4387963433</v>
      </c>
      <c r="F18" s="50">
        <v>2147589.6426560171</v>
      </c>
      <c r="G18" s="50">
        <f t="shared" si="1"/>
        <v>1766778.0647597713</v>
      </c>
    </row>
    <row r="19" spans="3:7" x14ac:dyDescent="0.2">
      <c r="C19" s="41">
        <v>7</v>
      </c>
      <c r="D19" s="42">
        <v>7254635.7746635359</v>
      </c>
      <c r="E19" s="43">
        <f t="shared" si="0"/>
        <v>5881624.9891299829</v>
      </c>
      <c r="F19" s="44">
        <v>1841543.8777216158</v>
      </c>
      <c r="G19" s="44">
        <f t="shared" si="1"/>
        <v>1456997.8420667707</v>
      </c>
    </row>
    <row r="20" spans="3:7" x14ac:dyDescent="0.2">
      <c r="C20" s="41">
        <v>8</v>
      </c>
      <c r="D20" s="42">
        <v>7230076.0153933903</v>
      </c>
      <c r="E20" s="43">
        <f t="shared" si="0"/>
        <v>5660283.7161653107</v>
      </c>
      <c r="F20" s="44">
        <v>1527906.1274808014</v>
      </c>
      <c r="G20" s="44">
        <f t="shared" si="1"/>
        <v>1162571.4396305839</v>
      </c>
    </row>
    <row r="21" spans="3:7" x14ac:dyDescent="0.2">
      <c r="C21" s="41">
        <v>9</v>
      </c>
      <c r="D21" s="42">
        <v>7230076.0153933903</v>
      </c>
      <c r="E21" s="43">
        <f t="shared" si="0"/>
        <v>5465775.8809287027</v>
      </c>
      <c r="F21" s="44">
        <v>3465393.1604536464</v>
      </c>
      <c r="G21" s="44">
        <f t="shared" si="1"/>
        <v>2535838.7298560985</v>
      </c>
    </row>
    <row r="22" spans="3:7" x14ac:dyDescent="0.2">
      <c r="C22" s="45">
        <v>10</v>
      </c>
      <c r="D22" s="46">
        <v>7230076.0153933903</v>
      </c>
      <c r="E22" s="47">
        <f>D22*((1+$B$7)/(1+$C$7))^(C22-$C$13)</f>
        <v>5277952.0389096765</v>
      </c>
      <c r="F22" s="48">
        <v>1296924.3401095013</v>
      </c>
      <c r="G22" s="48">
        <f>F22*((1+$B$9)/(1+$C$9))^(C22-$C$13)</f>
        <v>912703.88088395307</v>
      </c>
    </row>
    <row r="23" spans="3:7" x14ac:dyDescent="0.2">
      <c r="C23" s="41">
        <v>11</v>
      </c>
      <c r="D23" s="42">
        <v>7230076.0153933903</v>
      </c>
      <c r="E23" s="49">
        <f>D23*((1+$B$7)/(1+$D$7))^(C23-$C$13)</f>
        <v>5011704.2949232133</v>
      </c>
      <c r="F23" s="50">
        <v>1196110.5075917519</v>
      </c>
      <c r="G23" s="50">
        <f>F23*((1+$B$9)/(1+$D$9))^(C23-$C$13)</f>
        <v>796047.67970538454</v>
      </c>
    </row>
    <row r="24" spans="3:7" x14ac:dyDescent="0.2">
      <c r="C24" s="41">
        <v>12</v>
      </c>
      <c r="D24" s="42">
        <v>7230175.3984948527</v>
      </c>
      <c r="E24" s="43">
        <f>D24*((1+$B$7)/(1+$D$7))^(C24-$C$13)</f>
        <v>4831429.710407909</v>
      </c>
      <c r="F24" s="44">
        <v>1096691.6857265588</v>
      </c>
      <c r="G24" s="44">
        <f>F24*((1+$B$9)/(1+$D$9))^(C24-$C$13)</f>
        <v>700759.67695530679</v>
      </c>
    </row>
    <row r="25" spans="3:7" x14ac:dyDescent="0.2">
      <c r="C25" s="10">
        <v>13</v>
      </c>
      <c r="D25" s="42">
        <v>7230269.3561954414</v>
      </c>
      <c r="E25" s="44">
        <f>D25*((1+$B$7)/(1+$D$7))^(C25-$C$13)</f>
        <v>4657636.2356639542</v>
      </c>
      <c r="F25" s="44">
        <v>905587.99322569219</v>
      </c>
      <c r="G25" s="44">
        <f t="shared" ref="G25" si="2">F25*((1+$B$9)/(1+$D$9))^(C25-$C$13)</f>
        <v>555561.30072838545</v>
      </c>
    </row>
    <row r="26" spans="3:7" x14ac:dyDescent="0.2">
      <c r="C26" s="10">
        <v>14</v>
      </c>
      <c r="D26" s="42">
        <v>7253956.1153321974</v>
      </c>
      <c r="E26" s="44">
        <f>D26*((1+$B$7)/(1+$D$7))^(C26-$C$13)</f>
        <v>4504745.6174924374</v>
      </c>
      <c r="F26" s="44">
        <v>12310147.674880363</v>
      </c>
      <c r="G26" s="44">
        <f>F26*((1+$B$9)/(1+$D$9))^(C26-$C$13)</f>
        <v>7250723.9447371773</v>
      </c>
    </row>
    <row r="27" spans="3:7" x14ac:dyDescent="0.2">
      <c r="C27" s="51">
        <v>15</v>
      </c>
      <c r="D27" s="46">
        <v>3178325.3283171179</v>
      </c>
      <c r="E27" s="48">
        <f t="shared" ref="E27:E90" si="3">D27*((1+$B$7)/(1+$D$7))^(C27-$C$13)</f>
        <v>1902733.4534166886</v>
      </c>
      <c r="F27" s="48">
        <v>3944266.6104173632</v>
      </c>
      <c r="G27" s="48">
        <f>F27*((1+$B$9)/(1+$D$9))^(C27-$C$13)</f>
        <v>2230494.4577874406</v>
      </c>
    </row>
    <row r="28" spans="3:7" x14ac:dyDescent="0.2">
      <c r="C28" s="10">
        <v>16</v>
      </c>
      <c r="D28" s="52">
        <v>178325.32831711782</v>
      </c>
      <c r="E28" s="50">
        <f t="shared" si="3"/>
        <v>102914.57735790577</v>
      </c>
      <c r="F28" s="50">
        <v>3924296.0795381609</v>
      </c>
      <c r="G28" s="50">
        <f>F28*((1+$B$9)/(1+$D$9))^(C28-$C$13)</f>
        <v>2130656.4511830402</v>
      </c>
    </row>
    <row r="29" spans="3:7" x14ac:dyDescent="0.2">
      <c r="C29" s="10">
        <v>17</v>
      </c>
      <c r="D29" s="42">
        <v>178325.32831711782</v>
      </c>
      <c r="E29" s="44">
        <f t="shared" si="3"/>
        <v>99211.302736841943</v>
      </c>
      <c r="F29" s="44">
        <v>3904499.7547746939</v>
      </c>
      <c r="G29" s="44">
        <f t="shared" ref="G29:G92" si="4">F29*((1+$B$9)/(1+$D$9))^(C29-$C$13)</f>
        <v>2035325.3428830595</v>
      </c>
    </row>
    <row r="30" spans="3:7" x14ac:dyDescent="0.2">
      <c r="C30" s="10">
        <v>18</v>
      </c>
      <c r="D30" s="42">
        <v>178325.32831711782</v>
      </c>
      <c r="E30" s="44">
        <f t="shared" si="3"/>
        <v>95641.286622698113</v>
      </c>
      <c r="F30" s="44">
        <v>3882784.3920254558</v>
      </c>
      <c r="G30" s="44">
        <f t="shared" si="4"/>
        <v>1943249.1798107268</v>
      </c>
    </row>
    <row r="31" spans="3:7" x14ac:dyDescent="0.2">
      <c r="C31" s="10">
        <v>19</v>
      </c>
      <c r="D31" s="42">
        <v>178325.32831711782</v>
      </c>
      <c r="E31" s="44">
        <f t="shared" si="3"/>
        <v>92199.733845932802</v>
      </c>
      <c r="F31" s="44">
        <v>3863347.6067295214</v>
      </c>
      <c r="G31" s="44">
        <f t="shared" si="4"/>
        <v>1856375.2996171101</v>
      </c>
    </row>
    <row r="32" spans="3:7" x14ac:dyDescent="0.2">
      <c r="C32" s="51">
        <v>20</v>
      </c>
      <c r="D32" s="46">
        <v>178325.32831711782</v>
      </c>
      <c r="E32" s="48">
        <f t="shared" si="3"/>
        <v>88882.021786220837</v>
      </c>
      <c r="F32" s="48">
        <v>3842013.1252018786</v>
      </c>
      <c r="G32" s="48">
        <f t="shared" si="4"/>
        <v>1772464.7917597424</v>
      </c>
    </row>
    <row r="33" spans="3:7" x14ac:dyDescent="0.2">
      <c r="C33" s="10">
        <v>21</v>
      </c>
      <c r="D33" s="52">
        <v>143732.56426802691</v>
      </c>
      <c r="E33" s="50">
        <f t="shared" si="3"/>
        <v>69062.18647846223</v>
      </c>
      <c r="F33" s="50">
        <v>3823375.983556651</v>
      </c>
      <c r="G33" s="50">
        <f t="shared" si="4"/>
        <v>1693489.6949967525</v>
      </c>
    </row>
    <row r="34" spans="3:7" x14ac:dyDescent="0.2">
      <c r="C34" s="10">
        <v>22</v>
      </c>
      <c r="D34" s="42">
        <v>143732.56426802691</v>
      </c>
      <c r="E34" s="44">
        <f t="shared" si="3"/>
        <v>66577.055129465647</v>
      </c>
      <c r="F34" s="44">
        <v>3804848.4667087216</v>
      </c>
      <c r="G34" s="44">
        <f t="shared" si="4"/>
        <v>1618041.6368521221</v>
      </c>
    </row>
    <row r="35" spans="3:7" x14ac:dyDescent="0.2">
      <c r="C35" s="10">
        <v>23</v>
      </c>
      <c r="D35" s="42">
        <v>143732.56426802691</v>
      </c>
      <c r="E35" s="44">
        <f t="shared" si="3"/>
        <v>64181.348661676551</v>
      </c>
      <c r="F35" s="44">
        <v>3787338.0834126333</v>
      </c>
      <c r="G35" s="44">
        <f t="shared" si="4"/>
        <v>1546333.5562995849</v>
      </c>
    </row>
    <row r="36" spans="3:7" x14ac:dyDescent="0.2">
      <c r="C36" s="10">
        <v>24</v>
      </c>
      <c r="D36" s="42">
        <v>143732.56426802691</v>
      </c>
      <c r="E36" s="44">
        <f t="shared" si="3"/>
        <v>61871.849213237358</v>
      </c>
      <c r="F36" s="44">
        <v>3771797.8484241683</v>
      </c>
      <c r="G36" s="44">
        <f t="shared" si="4"/>
        <v>1478544.1301884104</v>
      </c>
    </row>
    <row r="37" spans="3:7" x14ac:dyDescent="0.2">
      <c r="C37" s="51">
        <v>25</v>
      </c>
      <c r="D37" s="46">
        <v>86972.935060000003</v>
      </c>
      <c r="E37" s="48">
        <f t="shared" si="3"/>
        <v>36091.614213235101</v>
      </c>
      <c r="F37" s="48">
        <v>3613362.0335739199</v>
      </c>
      <c r="G37" s="48">
        <f t="shared" si="4"/>
        <v>1359922.4320496789</v>
      </c>
    </row>
    <row r="38" spans="3:7" x14ac:dyDescent="0.2">
      <c r="C38" s="10">
        <v>26</v>
      </c>
      <c r="D38" s="52">
        <v>86972.935060000003</v>
      </c>
      <c r="E38" s="50">
        <f t="shared" si="3"/>
        <v>34792.894805543408</v>
      </c>
      <c r="F38" s="50">
        <v>3598254.2690633172</v>
      </c>
      <c r="G38" s="50">
        <f t="shared" si="4"/>
        <v>1300203.3701340535</v>
      </c>
    </row>
    <row r="39" spans="3:7" x14ac:dyDescent="0.2">
      <c r="C39" s="10">
        <v>27</v>
      </c>
      <c r="D39" s="42">
        <v>86972.935060000003</v>
      </c>
      <c r="E39" s="44">
        <f t="shared" si="3"/>
        <v>33540.908472464289</v>
      </c>
      <c r="F39" s="44">
        <v>3584841.1593855512</v>
      </c>
      <c r="G39" s="44">
        <f t="shared" si="4"/>
        <v>1243672.7907841348</v>
      </c>
    </row>
    <row r="40" spans="3:7" x14ac:dyDescent="0.2">
      <c r="C40" s="10">
        <v>28</v>
      </c>
      <c r="D40" s="42">
        <v>86972.935060000003</v>
      </c>
      <c r="E40" s="44">
        <f t="shared" si="3"/>
        <v>32333.973572644092</v>
      </c>
      <c r="F40" s="44">
        <v>3570990.9220498591</v>
      </c>
      <c r="G40" s="44">
        <f t="shared" si="4"/>
        <v>1189437.808598334</v>
      </c>
    </row>
    <row r="41" spans="3:7" x14ac:dyDescent="0.2">
      <c r="C41" s="10">
        <v>29</v>
      </c>
      <c r="D41" s="42">
        <v>86972.935060000003</v>
      </c>
      <c r="E41" s="44">
        <f t="shared" si="3"/>
        <v>31170.468976853968</v>
      </c>
      <c r="F41" s="44">
        <v>3557701.7478371533</v>
      </c>
      <c r="G41" s="44">
        <f t="shared" si="4"/>
        <v>1137730.2565899808</v>
      </c>
    </row>
    <row r="42" spans="3:7" x14ac:dyDescent="0.2">
      <c r="C42" s="51">
        <v>30</v>
      </c>
      <c r="D42" s="46">
        <v>86972.935060000003</v>
      </c>
      <c r="E42" s="48">
        <f t="shared" si="3"/>
        <v>30048.83189052363</v>
      </c>
      <c r="F42" s="48">
        <v>3544941.1711628521</v>
      </c>
      <c r="G42" s="48">
        <f t="shared" si="4"/>
        <v>1088417.6620081945</v>
      </c>
    </row>
    <row r="43" spans="3:7" x14ac:dyDescent="0.2">
      <c r="C43" s="10">
        <v>31</v>
      </c>
      <c r="D43" s="52">
        <v>86972.935060000003</v>
      </c>
      <c r="E43" s="50">
        <f t="shared" si="3"/>
        <v>28967.555754628953</v>
      </c>
      <c r="F43" s="50">
        <v>3533696.0915612513</v>
      </c>
      <c r="G43" s="50">
        <f t="shared" si="4"/>
        <v>1041675.6728867366</v>
      </c>
    </row>
    <row r="44" spans="3:7" x14ac:dyDescent="0.2">
      <c r="C44" s="10">
        <v>32</v>
      </c>
      <c r="D44" s="42">
        <v>86972.935060000003</v>
      </c>
      <c r="E44" s="44">
        <f t="shared" si="3"/>
        <v>27925.18822211411</v>
      </c>
      <c r="F44" s="44">
        <v>3521840.5759251704</v>
      </c>
      <c r="G44" s="44">
        <f t="shared" si="4"/>
        <v>996758.15139328933</v>
      </c>
    </row>
    <row r="45" spans="3:7" x14ac:dyDescent="0.2">
      <c r="C45" s="10">
        <v>33</v>
      </c>
      <c r="D45" s="42">
        <v>86972.935060000003</v>
      </c>
      <c r="E45" s="44">
        <f t="shared" si="3"/>
        <v>26920.32920712986</v>
      </c>
      <c r="F45" s="44">
        <v>3498454.5999431759</v>
      </c>
      <c r="G45" s="44">
        <f t="shared" si="4"/>
        <v>950633.51857903355</v>
      </c>
    </row>
    <row r="46" spans="3:7" x14ac:dyDescent="0.2">
      <c r="C46" s="10">
        <v>34</v>
      </c>
      <c r="D46" s="42">
        <v>86972.935060000003</v>
      </c>
      <c r="E46" s="44">
        <f t="shared" si="3"/>
        <v>25951.629004468155</v>
      </c>
      <c r="F46" s="44">
        <v>3489164.8551469939</v>
      </c>
      <c r="G46" s="44">
        <f t="shared" si="4"/>
        <v>910280.30766220682</v>
      </c>
    </row>
    <row r="47" spans="3:7" x14ac:dyDescent="0.2">
      <c r="C47" s="51">
        <v>35</v>
      </c>
      <c r="D47" s="46">
        <v>86972.935060000003</v>
      </c>
      <c r="E47" s="48">
        <f t="shared" si="3"/>
        <v>25017.786476666839</v>
      </c>
      <c r="F47" s="48">
        <v>3480224.6080783675</v>
      </c>
      <c r="G47" s="48">
        <f t="shared" si="4"/>
        <v>871721.40327336616</v>
      </c>
    </row>
    <row r="48" spans="3:7" x14ac:dyDescent="0.2">
      <c r="C48" s="10">
        <v>36</v>
      </c>
      <c r="D48" s="52">
        <v>86972.935060000003</v>
      </c>
      <c r="E48" s="50">
        <f t="shared" si="3"/>
        <v>24117.547306349566</v>
      </c>
      <c r="F48" s="50">
        <v>3470555.0936300801</v>
      </c>
      <c r="G48" s="50">
        <f t="shared" si="4"/>
        <v>834614.94350373512</v>
      </c>
    </row>
    <row r="49" spans="3:9" x14ac:dyDescent="0.2">
      <c r="C49" s="10">
        <v>37</v>
      </c>
      <c r="D49" s="42">
        <v>86972.935060000003</v>
      </c>
      <c r="E49" s="44">
        <f t="shared" si="3"/>
        <v>23249.702311453424</v>
      </c>
      <c r="F49" s="44">
        <v>3462220.0460730838</v>
      </c>
      <c r="G49" s="44">
        <f t="shared" si="4"/>
        <v>799389.90112472582</v>
      </c>
    </row>
    <row r="50" spans="3:9" x14ac:dyDescent="0.2">
      <c r="C50" s="10">
        <v>38</v>
      </c>
      <c r="D50" s="42">
        <v>86972.935060000003</v>
      </c>
      <c r="E50" s="44">
        <f t="shared" si="3"/>
        <v>22413.085821081371</v>
      </c>
      <c r="F50" s="44">
        <v>3454162.5380614642</v>
      </c>
      <c r="G50" s="44">
        <f t="shared" si="4"/>
        <v>765708.62332506443</v>
      </c>
    </row>
    <row r="51" spans="3:9" x14ac:dyDescent="0.2">
      <c r="C51" s="10">
        <v>39</v>
      </c>
      <c r="D51" s="42">
        <v>86972.935060000003</v>
      </c>
      <c r="E51" s="44">
        <f t="shared" si="3"/>
        <v>21606.574109797937</v>
      </c>
      <c r="F51" s="44">
        <v>3446361.6881984607</v>
      </c>
      <c r="G51" s="44">
        <f t="shared" si="4"/>
        <v>733497.09749166854</v>
      </c>
    </row>
    <row r="52" spans="3:9" x14ac:dyDescent="0.2">
      <c r="C52" s="51">
        <v>40</v>
      </c>
      <c r="D52" s="46">
        <v>86972.935060000003</v>
      </c>
      <c r="E52" s="48">
        <f t="shared" si="3"/>
        <v>20829.083888265166</v>
      </c>
      <c r="F52" s="48">
        <v>3437761.6945049763</v>
      </c>
      <c r="G52" s="48">
        <f t="shared" si="4"/>
        <v>702473.73597335303</v>
      </c>
    </row>
    <row r="53" spans="3:9" x14ac:dyDescent="0.2">
      <c r="C53" s="10">
        <v>41</v>
      </c>
      <c r="D53" s="52">
        <v>61908.333986363628</v>
      </c>
      <c r="E53" s="50">
        <f t="shared" si="3"/>
        <v>14292.869126644022</v>
      </c>
      <c r="F53" s="50">
        <v>3430436.5399042843</v>
      </c>
      <c r="G53" s="50">
        <f t="shared" si="4"/>
        <v>673008.4089593878</v>
      </c>
    </row>
    <row r="54" spans="3:9" x14ac:dyDescent="0.2">
      <c r="C54" s="10">
        <v>42</v>
      </c>
      <c r="D54" s="42">
        <v>61908.333986363628</v>
      </c>
      <c r="E54" s="44">
        <f t="shared" si="3"/>
        <v>13778.555014321415</v>
      </c>
      <c r="F54" s="44">
        <v>3280707.0135726416</v>
      </c>
      <c r="G54" s="44">
        <f t="shared" si="4"/>
        <v>617952.83002963429</v>
      </c>
    </row>
    <row r="55" spans="3:9" x14ac:dyDescent="0.2">
      <c r="C55" s="10">
        <v>43</v>
      </c>
      <c r="D55" s="42">
        <v>61908.333986363628</v>
      </c>
      <c r="E55" s="44">
        <f t="shared" si="3"/>
        <v>13282.747963372589</v>
      </c>
      <c r="F55" s="44">
        <v>3273814.5330142495</v>
      </c>
      <c r="G55" s="44">
        <f t="shared" si="4"/>
        <v>592050.46730717958</v>
      </c>
    </row>
    <row r="56" spans="3:9" x14ac:dyDescent="0.2">
      <c r="C56" s="10">
        <v>44</v>
      </c>
      <c r="D56" s="42">
        <v>61908.333986363628</v>
      </c>
      <c r="E56" s="44">
        <f t="shared" si="3"/>
        <v>12804.78201633597</v>
      </c>
      <c r="F56" s="44">
        <v>3267124.3283190951</v>
      </c>
      <c r="G56" s="44">
        <f t="shared" si="4"/>
        <v>567266.44523752155</v>
      </c>
    </row>
    <row r="57" spans="3:9" x14ac:dyDescent="0.2">
      <c r="C57" s="51">
        <v>45</v>
      </c>
      <c r="D57" s="46">
        <v>61908.333986363628</v>
      </c>
      <c r="E57" s="48">
        <f t="shared" si="3"/>
        <v>12344.015179540436</v>
      </c>
      <c r="F57" s="48">
        <v>3260625.6335999994</v>
      </c>
      <c r="G57" s="48">
        <f t="shared" si="4"/>
        <v>543549.56118878175</v>
      </c>
    </row>
    <row r="58" spans="3:9" x14ac:dyDescent="0.2">
      <c r="C58" s="10">
        <v>46</v>
      </c>
      <c r="D58" s="52">
        <v>61908.333986363628</v>
      </c>
      <c r="E58" s="50">
        <f t="shared" si="3"/>
        <v>11899.828560793107</v>
      </c>
      <c r="F58" s="50">
        <v>3253261.197572019</v>
      </c>
      <c r="G58" s="50">
        <f t="shared" si="4"/>
        <v>520683.6274830717</v>
      </c>
    </row>
    <row r="59" spans="3:9" x14ac:dyDescent="0.2">
      <c r="C59" s="10">
        <v>47</v>
      </c>
      <c r="D59" s="42">
        <v>61908.333986363628</v>
      </c>
      <c r="E59" s="44">
        <f t="shared" si="3"/>
        <v>11471.625538096534</v>
      </c>
      <c r="F59" s="44">
        <v>3247119.1546550677</v>
      </c>
      <c r="G59" s="44">
        <f t="shared" si="4"/>
        <v>498964.89500203793</v>
      </c>
    </row>
    <row r="60" spans="3:9" x14ac:dyDescent="0.2">
      <c r="C60" s="10">
        <v>48</v>
      </c>
      <c r="D60" s="42">
        <v>61908.333986363628</v>
      </c>
      <c r="E60" s="44">
        <f t="shared" si="3"/>
        <v>11058.830958278759</v>
      </c>
      <c r="F60" s="44">
        <v>3241127.6725662476</v>
      </c>
      <c r="G60" s="44">
        <f t="shared" si="4"/>
        <v>478172.59520529985</v>
      </c>
    </row>
    <row r="61" spans="3:9" x14ac:dyDescent="0.2">
      <c r="C61" s="10">
        <v>49</v>
      </c>
      <c r="D61" s="42">
        <v>61908.333986363628</v>
      </c>
      <c r="E61" s="44">
        <f t="shared" si="3"/>
        <v>10660.890364459836</v>
      </c>
      <c r="F61" s="44">
        <v>3235294.233518579</v>
      </c>
      <c r="G61" s="44">
        <f t="shared" si="4"/>
        <v>458267.54884347005</v>
      </c>
    </row>
    <row r="62" spans="3:9" x14ac:dyDescent="0.2">
      <c r="C62" s="51">
        <v>50</v>
      </c>
      <c r="D62" s="46">
        <v>61908.333986363628</v>
      </c>
      <c r="E62" s="48">
        <f t="shared" si="3"/>
        <v>10277.269251317159</v>
      </c>
      <c r="F62" s="48">
        <v>3227662.9986370271</v>
      </c>
      <c r="G62" s="48">
        <f t="shared" si="4"/>
        <v>438945.17773362744</v>
      </c>
    </row>
    <row r="63" spans="3:9" x14ac:dyDescent="0.2">
      <c r="C63" s="10">
        <v>51</v>
      </c>
      <c r="D63" s="52">
        <v>61908.333986363628</v>
      </c>
      <c r="E63" s="50">
        <f t="shared" si="3"/>
        <v>9907.4523471493194</v>
      </c>
      <c r="F63" s="50">
        <v>3218233.8024792927</v>
      </c>
      <c r="G63" s="50">
        <f t="shared" si="4"/>
        <v>420200.40654938464</v>
      </c>
      <c r="H63"/>
      <c r="I63"/>
    </row>
    <row r="64" spans="3:9" x14ac:dyDescent="0.2">
      <c r="C64" s="10">
        <v>52</v>
      </c>
      <c r="D64" s="42">
        <v>61908.333986363628</v>
      </c>
      <c r="E64" s="44">
        <f t="shared" si="3"/>
        <v>9550.9429217741308</v>
      </c>
      <c r="F64" s="44">
        <v>3213720.7247214043</v>
      </c>
      <c r="G64" s="44">
        <f t="shared" si="4"/>
        <v>402868.94119527109</v>
      </c>
      <c r="H64"/>
      <c r="I64"/>
    </row>
    <row r="65" spans="3:9" x14ac:dyDescent="0.2">
      <c r="C65" s="10">
        <v>53</v>
      </c>
      <c r="D65" s="42">
        <v>61908.333986363628</v>
      </c>
      <c r="E65" s="44">
        <f t="shared" si="3"/>
        <v>9207.2621193312461</v>
      </c>
      <c r="F65" s="44">
        <v>3209321.2572265966</v>
      </c>
      <c r="G65" s="44">
        <f t="shared" si="4"/>
        <v>386265.2365817058</v>
      </c>
      <c r="H65"/>
      <c r="I65"/>
    </row>
    <row r="66" spans="3:9" x14ac:dyDescent="0.2">
      <c r="C66" s="10">
        <v>54</v>
      </c>
      <c r="D66" s="42">
        <v>61908.333986363628</v>
      </c>
      <c r="E66" s="44">
        <f t="shared" si="3"/>
        <v>8875.9483150931701</v>
      </c>
      <c r="F66" s="44">
        <v>3205036.2811613115</v>
      </c>
      <c r="G66" s="44">
        <f t="shared" si="4"/>
        <v>370358.36556408886</v>
      </c>
      <c r="I66"/>
    </row>
    <row r="67" spans="3:9" x14ac:dyDescent="0.2">
      <c r="C67" s="51">
        <v>55</v>
      </c>
      <c r="D67" s="46">
        <v>61908.333986363628</v>
      </c>
      <c r="E67" s="48">
        <f t="shared" si="3"/>
        <v>8556.5564954207566</v>
      </c>
      <c r="F67" s="48">
        <v>3200858.9806144498</v>
      </c>
      <c r="G67" s="48">
        <f t="shared" si="4"/>
        <v>355117.87007294293</v>
      </c>
    </row>
    <row r="68" spans="3:9" x14ac:dyDescent="0.2">
      <c r="C68" s="10">
        <v>56</v>
      </c>
      <c r="D68" s="52">
        <v>61908.333986363628</v>
      </c>
      <c r="E68" s="50">
        <f t="shared" si="3"/>
        <v>8248.6576600303961</v>
      </c>
      <c r="F68" s="50">
        <v>3196785.0366601306</v>
      </c>
      <c r="G68" s="50">
        <f t="shared" si="4"/>
        <v>340514.9606012709</v>
      </c>
    </row>
    <row r="69" spans="3:9" x14ac:dyDescent="0.2">
      <c r="C69" s="10">
        <v>57</v>
      </c>
      <c r="D69" s="42">
        <v>61908.333986363628</v>
      </c>
      <c r="E69" s="44">
        <f t="shared" si="3"/>
        <v>7951.8382457699572</v>
      </c>
      <c r="F69" s="44">
        <v>3192815.1738643311</v>
      </c>
      <c r="G69" s="44">
        <f t="shared" si="4"/>
        <v>326522.65568113339</v>
      </c>
    </row>
    <row r="70" spans="3:9" x14ac:dyDescent="0.2">
      <c r="C70" s="10">
        <v>58</v>
      </c>
      <c r="D70" s="42">
        <v>61908.333986363628</v>
      </c>
      <c r="E70" s="44">
        <f t="shared" si="3"/>
        <v>7665.6995711295913</v>
      </c>
      <c r="F70" s="44">
        <v>3187896.2725450438</v>
      </c>
      <c r="G70" s="44">
        <f t="shared" si="4"/>
        <v>313011.64917377476</v>
      </c>
    </row>
    <row r="71" spans="3:9" x14ac:dyDescent="0.2">
      <c r="C71" s="10">
        <v>59</v>
      </c>
      <c r="D71" s="42">
        <v>61908.333986363628</v>
      </c>
      <c r="E71" s="44">
        <f t="shared" si="3"/>
        <v>7389.8573007412233</v>
      </c>
      <c r="F71" s="44">
        <v>3184114.4030524087</v>
      </c>
      <c r="G71" s="44">
        <f t="shared" si="4"/>
        <v>300166.18088435242</v>
      </c>
    </row>
    <row r="72" spans="3:9" x14ac:dyDescent="0.2">
      <c r="C72" s="51">
        <v>60</v>
      </c>
      <c r="D72" s="46">
        <v>61908.333986363628</v>
      </c>
      <c r="E72" s="48">
        <f t="shared" si="3"/>
        <v>7123.9409291474776</v>
      </c>
      <c r="F72" s="48">
        <v>3180432.1668416234</v>
      </c>
      <c r="G72" s="48">
        <f t="shared" si="4"/>
        <v>287856.48047313915</v>
      </c>
    </row>
    <row r="73" spans="3:9" x14ac:dyDescent="0.2">
      <c r="C73" s="10">
        <v>61</v>
      </c>
      <c r="D73" s="52">
        <v>61908.333986363628</v>
      </c>
      <c r="E73" s="50">
        <f t="shared" si="3"/>
        <v>6867.5932831466453</v>
      </c>
      <c r="F73" s="50">
        <v>3176826.3111114302</v>
      </c>
      <c r="G73" s="50">
        <f t="shared" si="4"/>
        <v>276057.86340281868</v>
      </c>
    </row>
    <row r="74" spans="3:9" x14ac:dyDescent="0.2">
      <c r="C74" s="10">
        <v>62</v>
      </c>
      <c r="D74" s="42">
        <v>61908.333986363628</v>
      </c>
      <c r="E74" s="44">
        <f t="shared" si="3"/>
        <v>6620.4700420452564</v>
      </c>
      <c r="F74" s="44">
        <v>3173309.9534806279</v>
      </c>
      <c r="G74" s="44">
        <f t="shared" si="4"/>
        <v>264749.97199970542</v>
      </c>
    </row>
    <row r="75" spans="3:9" x14ac:dyDescent="0.2">
      <c r="C75" s="10">
        <v>63</v>
      </c>
      <c r="D75" s="42">
        <v>61908.333986363628</v>
      </c>
      <c r="E75" s="44">
        <f t="shared" si="3"/>
        <v>6382.2392751738589</v>
      </c>
      <c r="F75" s="44">
        <v>3169874.9020722271</v>
      </c>
      <c r="G75" s="44">
        <f t="shared" si="4"/>
        <v>253911.47579601896</v>
      </c>
    </row>
    <row r="76" spans="3:9" x14ac:dyDescent="0.2">
      <c r="C76" s="10">
        <v>64</v>
      </c>
      <c r="D76" s="42">
        <v>61908.333986363628</v>
      </c>
      <c r="E76" s="44">
        <f t="shared" si="3"/>
        <v>6152.5809960448296</v>
      </c>
      <c r="F76" s="44">
        <v>3166512.253673695</v>
      </c>
      <c r="G76" s="44">
        <f t="shared" si="4"/>
        <v>243521.97479642968</v>
      </c>
    </row>
    <row r="77" spans="3:9" x14ac:dyDescent="0.2">
      <c r="C77" s="51">
        <v>65</v>
      </c>
      <c r="D77" s="46">
        <v>61908.333986363628</v>
      </c>
      <c r="E77" s="48">
        <f t="shared" si="3"/>
        <v>5931.1867325533312</v>
      </c>
      <c r="F77" s="48">
        <v>3163232.4461589311</v>
      </c>
      <c r="G77" s="48">
        <f t="shared" si="4"/>
        <v>233563.44273453721</v>
      </c>
    </row>
    <row r="78" spans="3:9" x14ac:dyDescent="0.2">
      <c r="C78" s="10">
        <v>66</v>
      </c>
      <c r="D78" s="52">
        <v>61908.333986363628</v>
      </c>
      <c r="E78" s="50">
        <f t="shared" si="3"/>
        <v>5717.7591126441685</v>
      </c>
      <c r="F78" s="50">
        <v>3160027.8843049882</v>
      </c>
      <c r="G78" s="50">
        <f t="shared" si="4"/>
        <v>224017.24601581212</v>
      </c>
    </row>
    <row r="79" spans="3:9" x14ac:dyDescent="0.2">
      <c r="C79" s="10">
        <v>67</v>
      </c>
      <c r="D79" s="42">
        <v>61908.333986363628</v>
      </c>
      <c r="E79" s="44">
        <f t="shared" si="3"/>
        <v>5512.0114648879789</v>
      </c>
      <c r="F79" s="44">
        <v>3155845.5395037555</v>
      </c>
      <c r="G79" s="44">
        <f t="shared" si="4"/>
        <v>214794.44988680287</v>
      </c>
    </row>
    <row r="80" spans="3:9" x14ac:dyDescent="0.2">
      <c r="C80" s="10">
        <v>68</v>
      </c>
      <c r="D80" s="42">
        <v>61908.333986363628</v>
      </c>
      <c r="E80" s="44">
        <f t="shared" si="3"/>
        <v>5313.6674334302779</v>
      </c>
      <c r="F80" s="44">
        <v>3152767.4685290609</v>
      </c>
      <c r="G80" s="44">
        <f t="shared" si="4"/>
        <v>206023.15552819555</v>
      </c>
    </row>
    <row r="81" spans="3:7" x14ac:dyDescent="0.2">
      <c r="C81" s="10">
        <v>69</v>
      </c>
      <c r="D81" s="42">
        <v>61908.333986363628</v>
      </c>
      <c r="E81" s="44">
        <f t="shared" si="3"/>
        <v>5122.4606067961695</v>
      </c>
      <c r="F81" s="44">
        <v>3149763.220706427</v>
      </c>
      <c r="G81" s="44">
        <f t="shared" si="4"/>
        <v>197614.48689928645</v>
      </c>
    </row>
    <row r="82" spans="3:7" x14ac:dyDescent="0.2">
      <c r="C82" s="51">
        <v>70</v>
      </c>
      <c r="D82" s="46">
        <v>61908.333986363628</v>
      </c>
      <c r="E82" s="48">
        <f t="shared" si="3"/>
        <v>4938.1341600521282</v>
      </c>
      <c r="F82" s="48">
        <v>3146823.2847274728</v>
      </c>
      <c r="G82" s="48">
        <f t="shared" si="4"/>
        <v>189552.71274850366</v>
      </c>
    </row>
    <row r="83" spans="3:7" x14ac:dyDescent="0.2">
      <c r="C83" s="10">
        <v>71</v>
      </c>
      <c r="D83" s="52">
        <v>61908.333986363628</v>
      </c>
      <c r="E83" s="50">
        <f t="shared" si="3"/>
        <v>4760.4405098442303</v>
      </c>
      <c r="F83" s="50">
        <v>3143947.9811602207</v>
      </c>
      <c r="G83" s="50">
        <f t="shared" si="4"/>
        <v>181823.40156985007</v>
      </c>
    </row>
    <row r="84" spans="3:7" x14ac:dyDescent="0.2">
      <c r="C84" s="10">
        <v>72</v>
      </c>
      <c r="D84" s="42">
        <v>61908.333986363628</v>
      </c>
      <c r="E84" s="44">
        <f t="shared" si="3"/>
        <v>4589.1409818494631</v>
      </c>
      <c r="F84" s="44">
        <v>3141128.0291698361</v>
      </c>
      <c r="G84" s="44">
        <f t="shared" si="4"/>
        <v>174412.19279775937</v>
      </c>
    </row>
    <row r="85" spans="3:7" x14ac:dyDescent="0.2">
      <c r="C85" s="10">
        <v>73</v>
      </c>
      <c r="D85" s="42">
        <v>61908.333986363628</v>
      </c>
      <c r="E85" s="44">
        <f t="shared" si="3"/>
        <v>4424.0054901934645</v>
      </c>
      <c r="F85" s="44">
        <v>3138377.2898547491</v>
      </c>
      <c r="G85" s="44">
        <f t="shared" si="4"/>
        <v>167306.62332088631</v>
      </c>
    </row>
    <row r="86" spans="3:7" x14ac:dyDescent="0.2">
      <c r="C86" s="10">
        <v>74</v>
      </c>
      <c r="D86" s="42">
        <v>61908.333986363628</v>
      </c>
      <c r="E86" s="44">
        <f t="shared" si="3"/>
        <v>4264.8122284040846</v>
      </c>
      <c r="F86" s="44">
        <v>3135882.1541432049</v>
      </c>
      <c r="G86" s="44">
        <f t="shared" si="4"/>
        <v>160503.49466346941</v>
      </c>
    </row>
    <row r="87" spans="3:7" x14ac:dyDescent="0.2">
      <c r="C87" s="51">
        <v>75</v>
      </c>
      <c r="D87" s="46">
        <v>61908.333986363628</v>
      </c>
      <c r="E87" s="48">
        <f t="shared" si="3"/>
        <v>4111.3473714856573</v>
      </c>
      <c r="F87" s="48">
        <v>3133442.9677671581</v>
      </c>
      <c r="G87" s="48">
        <f t="shared" si="4"/>
        <v>153979.65107254608</v>
      </c>
    </row>
    <row r="88" spans="3:7" x14ac:dyDescent="0.2">
      <c r="C88" s="10">
        <v>76</v>
      </c>
      <c r="D88" s="52">
        <v>61908.333986363628</v>
      </c>
      <c r="E88" s="50">
        <f t="shared" si="3"/>
        <v>3963.4047887138236</v>
      </c>
      <c r="F88" s="50">
        <v>3131038.9205816956</v>
      </c>
      <c r="G88" s="50">
        <f t="shared" si="4"/>
        <v>147722.54473702685</v>
      </c>
    </row>
    <row r="89" spans="3:7" x14ac:dyDescent="0.2">
      <c r="C89" s="10">
        <v>77</v>
      </c>
      <c r="D89" s="42">
        <v>61908.333986363628</v>
      </c>
      <c r="E89" s="44">
        <f t="shared" si="3"/>
        <v>3820.7857667651388</v>
      </c>
      <c r="F89" s="44">
        <v>3128681.4835622921</v>
      </c>
      <c r="G89" s="44">
        <f t="shared" si="4"/>
        <v>141721.72951664333</v>
      </c>
    </row>
    <row r="90" spans="3:7" x14ac:dyDescent="0.2">
      <c r="C90" s="10">
        <v>78</v>
      </c>
      <c r="D90" s="42">
        <v>61908.333986363628</v>
      </c>
      <c r="E90" s="44">
        <f t="shared" si="3"/>
        <v>3683.2987428095744</v>
      </c>
      <c r="F90" s="44">
        <v>3126363.598611874</v>
      </c>
      <c r="G90" s="44">
        <f t="shared" si="4"/>
        <v>135966.32356635647</v>
      </c>
    </row>
    <row r="91" spans="3:7" x14ac:dyDescent="0.2">
      <c r="C91" s="10">
        <v>79</v>
      </c>
      <c r="D91" s="42">
        <v>61908.333986363628</v>
      </c>
      <c r="E91" s="44">
        <f t="shared" ref="E91:E112" si="5">D91*((1+$B$7)/(1+$D$7))^(C91-$C$13)</f>
        <v>3550.7590472074025</v>
      </c>
      <c r="F91" s="44">
        <v>3124082.1260253638</v>
      </c>
      <c r="G91" s="44">
        <f t="shared" si="4"/>
        <v>130446.09686196981</v>
      </c>
    </row>
    <row r="92" spans="3:7" x14ac:dyDescent="0.2">
      <c r="C92" s="51">
        <v>80</v>
      </c>
      <c r="D92" s="46">
        <v>61908.333986363628</v>
      </c>
      <c r="E92" s="48">
        <f t="shared" si="5"/>
        <v>3422.9886554648783</v>
      </c>
      <c r="F92" s="48">
        <v>3121834.9885826749</v>
      </c>
      <c r="G92" s="48">
        <f t="shared" si="4"/>
        <v>125151.30083443591</v>
      </c>
    </row>
    <row r="93" spans="3:7" x14ac:dyDescent="0.2">
      <c r="C93" s="10">
        <v>81</v>
      </c>
      <c r="D93" s="52">
        <v>61908.333986363628</v>
      </c>
      <c r="E93" s="50">
        <f t="shared" si="5"/>
        <v>3299.8159491155316</v>
      </c>
      <c r="F93" s="50">
        <v>3118567.6376127359</v>
      </c>
      <c r="G93" s="50">
        <f t="shared" ref="G93:G112" si="6">F93*((1+$B$9)/(1+$D$9))^(C93-$C$13)</f>
        <v>120032.09041423512</v>
      </c>
    </row>
    <row r="94" spans="3:7" x14ac:dyDescent="0.2">
      <c r="C94" s="10">
        <v>82</v>
      </c>
      <c r="D94" s="42">
        <v>61908.333986363628</v>
      </c>
      <c r="E94" s="44">
        <f t="shared" si="5"/>
        <v>3181.0754852059022</v>
      </c>
      <c r="F94" s="44">
        <v>3116375.8758261786</v>
      </c>
      <c r="G94" s="44">
        <f t="shared" si="6"/>
        <v>115161.89778817612</v>
      </c>
    </row>
    <row r="95" spans="3:7" x14ac:dyDescent="0.2">
      <c r="C95" s="10">
        <v>83</v>
      </c>
      <c r="D95" s="42">
        <v>61908.333986363628</v>
      </c>
      <c r="E95" s="44">
        <f t="shared" si="5"/>
        <v>3066.6077740760916</v>
      </c>
      <c r="F95" s="44">
        <v>3114221.8550969888</v>
      </c>
      <c r="G95" s="44">
        <f t="shared" si="6"/>
        <v>110490.59316373366</v>
      </c>
    </row>
    <row r="96" spans="3:7" x14ac:dyDescent="0.2">
      <c r="C96" s="10">
        <v>84</v>
      </c>
      <c r="D96" s="42">
        <v>61908.333986363628</v>
      </c>
      <c r="E96" s="44">
        <f t="shared" si="5"/>
        <v>2956.2590651366518</v>
      </c>
      <c r="F96" s="44">
        <v>3112108.2257301281</v>
      </c>
      <c r="G96" s="44">
        <f t="shared" si="6"/>
        <v>106010.09553297586</v>
      </c>
    </row>
    <row r="97" spans="3:7" x14ac:dyDescent="0.2">
      <c r="C97" s="51">
        <v>85</v>
      </c>
      <c r="D97" s="46">
        <v>61908.333986363628</v>
      </c>
      <c r="E97" s="48">
        <f t="shared" si="5"/>
        <v>2849.8811403540708</v>
      </c>
      <c r="F97" s="48">
        <v>3110014.5310716378</v>
      </c>
      <c r="G97" s="48">
        <f t="shared" si="6"/>
        <v>101711.89134335707</v>
      </c>
    </row>
    <row r="98" spans="3:7" x14ac:dyDescent="0.2">
      <c r="C98" s="10">
        <v>86</v>
      </c>
      <c r="D98" s="52">
        <v>61908.333986363628</v>
      </c>
      <c r="E98" s="50">
        <f t="shared" si="5"/>
        <v>2747.3311151674698</v>
      </c>
      <c r="F98" s="50">
        <v>3107940.9419527533</v>
      </c>
      <c r="G98" s="50">
        <f t="shared" si="6"/>
        <v>97588.545931504166</v>
      </c>
    </row>
    <row r="99" spans="3:7" x14ac:dyDescent="0.2">
      <c r="C99" s="10">
        <v>87</v>
      </c>
      <c r="D99" s="42">
        <v>61908.333986363628</v>
      </c>
      <c r="E99" s="44">
        <f t="shared" si="5"/>
        <v>2648.4712465691064</v>
      </c>
      <c r="F99" s="44">
        <v>3105909.3586705346</v>
      </c>
      <c r="G99" s="44">
        <f t="shared" si="6"/>
        <v>93633.583393168272</v>
      </c>
    </row>
    <row r="100" spans="3:7" x14ac:dyDescent="0.2">
      <c r="C100" s="10">
        <v>88</v>
      </c>
      <c r="D100" s="42">
        <v>61908.333986363628</v>
      </c>
      <c r="E100" s="44">
        <f t="shared" si="5"/>
        <v>2553.168748090904</v>
      </c>
      <c r="F100" s="44">
        <v>3103904.5921141151</v>
      </c>
      <c r="G100" s="44">
        <f t="shared" si="6"/>
        <v>89839.641026337937</v>
      </c>
    </row>
    <row r="101" spans="3:7" x14ac:dyDescent="0.2">
      <c r="C101" s="10">
        <v>89</v>
      </c>
      <c r="D101" s="42">
        <v>61908.333986363628</v>
      </c>
      <c r="E101" s="44">
        <f t="shared" si="5"/>
        <v>2461.2956114484982</v>
      </c>
      <c r="F101" s="44">
        <v>3101930.9163568942</v>
      </c>
      <c r="G101" s="44">
        <f t="shared" si="6"/>
        <v>86200.253569538079</v>
      </c>
    </row>
    <row r="102" spans="3:7" x14ac:dyDescent="0.2">
      <c r="C102" s="51">
        <v>90</v>
      </c>
      <c r="D102" s="46">
        <v>61908.333986363628</v>
      </c>
      <c r="E102" s="48">
        <f t="shared" si="5"/>
        <v>2372.7284346032366</v>
      </c>
      <c r="F102" s="48">
        <v>3099985.3850407042</v>
      </c>
      <c r="G102" s="48">
        <f t="shared" si="6"/>
        <v>82709.014456709585</v>
      </c>
    </row>
    <row r="103" spans="3:7" x14ac:dyDescent="0.2">
      <c r="C103" s="10">
        <v>91</v>
      </c>
      <c r="D103" s="52">
        <v>61908.333986363628</v>
      </c>
      <c r="E103" s="50">
        <f t="shared" si="5"/>
        <v>2287.3482560111934</v>
      </c>
      <c r="F103" s="50">
        <v>3098069.1250978615</v>
      </c>
      <c r="G103" s="50">
        <f t="shared" si="6"/>
        <v>79359.894301980923</v>
      </c>
    </row>
    <row r="104" spans="3:7" x14ac:dyDescent="0.2">
      <c r="C104" s="10">
        <v>92</v>
      </c>
      <c r="D104" s="42">
        <v>61908.333986363628</v>
      </c>
      <c r="E104" s="44">
        <f t="shared" si="5"/>
        <v>2205.0403948365574</v>
      </c>
      <c r="F104" s="44">
        <v>2953561.7184225507</v>
      </c>
      <c r="G104" s="44">
        <f t="shared" si="6"/>
        <v>72639.493121613108</v>
      </c>
    </row>
    <row r="105" spans="3:7" x14ac:dyDescent="0.2">
      <c r="C105" s="10">
        <v>93</v>
      </c>
      <c r="D105" s="42">
        <v>61908.333986363628</v>
      </c>
      <c r="E105" s="44">
        <f t="shared" si="5"/>
        <v>2125.6942969147794</v>
      </c>
      <c r="F105" s="44">
        <v>2951711.002684705</v>
      </c>
      <c r="G105" s="44">
        <f t="shared" si="6"/>
        <v>69697.526596656709</v>
      </c>
    </row>
    <row r="106" spans="3:7" x14ac:dyDescent="0.2">
      <c r="C106" s="10">
        <v>94</v>
      </c>
      <c r="D106" s="42">
        <v>61908.333986363628</v>
      </c>
      <c r="E106" s="44">
        <f t="shared" si="5"/>
        <v>2049.2033862585754</v>
      </c>
      <c r="F106" s="44">
        <v>2949875.4258769453</v>
      </c>
      <c r="G106" s="44">
        <f t="shared" si="6"/>
        <v>66875.029347993725</v>
      </c>
    </row>
    <row r="107" spans="3:7" x14ac:dyDescent="0.2">
      <c r="C107" s="51">
        <v>95</v>
      </c>
      <c r="D107" s="46">
        <v>61908.333986363628</v>
      </c>
      <c r="E107" s="48">
        <f t="shared" si="5"/>
        <v>1975.4649219073297</v>
      </c>
      <c r="F107" s="48">
        <v>2948076.4074010956</v>
      </c>
      <c r="G107" s="48">
        <f t="shared" si="6"/>
        <v>64167.603889686223</v>
      </c>
    </row>
    <row r="108" spans="3:7" x14ac:dyDescent="0.2">
      <c r="C108" s="10">
        <v>96</v>
      </c>
      <c r="D108" s="52">
        <v>61908.333986363628</v>
      </c>
      <c r="E108" s="50">
        <f t="shared" si="5"/>
        <v>1904.3798599276311</v>
      </c>
      <c r="F108" s="50">
        <v>2946290.589102943</v>
      </c>
      <c r="G108" s="50">
        <f t="shared" si="6"/>
        <v>61570.041064630634</v>
      </c>
    </row>
    <row r="109" spans="3:7" x14ac:dyDescent="0.2">
      <c r="C109" s="10">
        <v>97</v>
      </c>
      <c r="D109" s="42">
        <v>61908.333986363628</v>
      </c>
      <c r="E109" s="44">
        <f t="shared" si="5"/>
        <v>1835.8527203795686</v>
      </c>
      <c r="F109" s="44">
        <v>2944532.2730642743</v>
      </c>
      <c r="G109" s="44">
        <f t="shared" si="6"/>
        <v>59078.160031779211</v>
      </c>
    </row>
    <row r="110" spans="3:7" x14ac:dyDescent="0.2">
      <c r="C110" s="10">
        <v>98</v>
      </c>
      <c r="D110" s="42">
        <v>61908.333986363628</v>
      </c>
      <c r="E110" s="44">
        <f t="shared" si="5"/>
        <v>1769.7914590701146</v>
      </c>
      <c r="F110" s="44">
        <v>2942796.1202285094</v>
      </c>
      <c r="G110" s="44">
        <f t="shared" si="6"/>
        <v>56687.537869500338</v>
      </c>
    </row>
    <row r="111" spans="3:7" ht="13.5" thickBot="1" x14ac:dyDescent="0.25">
      <c r="C111" s="36">
        <v>99</v>
      </c>
      <c r="D111" s="53">
        <v>61908.333986363628</v>
      </c>
      <c r="E111" s="54">
        <f t="shared" si="5"/>
        <v>1706.1073439213253</v>
      </c>
      <c r="F111" s="44">
        <v>2941083.4160486264</v>
      </c>
      <c r="G111" s="54">
        <f t="shared" si="6"/>
        <v>54394.067961494307</v>
      </c>
    </row>
    <row r="112" spans="3:7" ht="13.5" thickBot="1" x14ac:dyDescent="0.25">
      <c r="C112" s="17">
        <v>100</v>
      </c>
      <c r="D112" s="53">
        <v>61908.333986363628</v>
      </c>
      <c r="E112" s="54">
        <f t="shared" si="5"/>
        <v>1644.7148357873054</v>
      </c>
      <c r="F112" s="55">
        <v>2939400.3318494037</v>
      </c>
      <c r="G112" s="54">
        <f t="shared" si="6"/>
        <v>52193.895733454861</v>
      </c>
    </row>
    <row r="113" spans="3:7" ht="13.5" thickBot="1" x14ac:dyDescent="0.25">
      <c r="C113" s="60" t="s">
        <v>13</v>
      </c>
      <c r="D113" s="61">
        <f>SUM(D13:D112)</f>
        <v>101878190.43528283</v>
      </c>
      <c r="E113" s="62">
        <f>SUM(E13:E112)</f>
        <v>75507393.76132682</v>
      </c>
      <c r="F113" s="63">
        <f>SUM(F13:F112)</f>
        <v>325606787.35628366</v>
      </c>
      <c r="G113" s="64">
        <f>SUM(G13:G112)</f>
        <v>81352422.785777107</v>
      </c>
    </row>
  </sheetData>
  <sheetProtection password="FD35" sheet="1" objects="1" scenarios="1" formatColumns="0" formatRows="0"/>
  <mergeCells count="1">
    <mergeCell ref="J3:K3"/>
  </mergeCells>
  <pageMargins left="0.5" right="0.5" top="0.5" bottom="0.4" header="0.3" footer="0"/>
  <pageSetup orientation="portrait" r:id="rId1"/>
  <headerFooter alignWithMargins="0">
    <oddHeader>&amp;R
&amp;12Submitted July 31, 2019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1FF472AB2F3439DFBEBD257D636E9" ma:contentTypeVersion="9" ma:contentTypeDescription="Create a new document." ma:contentTypeScope="" ma:versionID="781e8ad2f49ed0bdb0382ec6de053ee0">
  <xsd:schema xmlns:xsd="http://www.w3.org/2001/XMLSchema" xmlns:xs="http://www.w3.org/2001/XMLSchema" xmlns:p="http://schemas.microsoft.com/office/2006/metadata/properties" xmlns:ns2="589d294b-ad21-4f47-8844-7033164dc1c0" xmlns:ns3="326e60dd-57d7-44ca-9134-255c64167e6f" targetNamespace="http://schemas.microsoft.com/office/2006/metadata/properties" ma:root="true" ma:fieldsID="a5b510e4cfd4d6f46009681bc034c8e8" ns2:_="" ns3:_="">
    <xsd:import namespace="589d294b-ad21-4f47-8844-7033164dc1c0"/>
    <xsd:import namespace="326e60dd-57d7-44ca-9134-255c64167e6f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9" nillable="true" ma:taxonomy="true" ma:internalName="c93ee443c4fa424091d84076e6e57acf" ma:taxonomyFieldName="Document_x0020_Type" ma:displayName="Document Type" ma:default="" ma:fieldId="{c93ee443-c4fa-4240-91d8-4076e6e57acf}" ma:taxonomyMulti="true" ma:sspId="6cfda930-661e-4498-8596-99ec2a7c2da3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c1c4e1b-abe6-4540-b9fd-3a0a9d6de612}" ma:internalName="TaxCatchAll" ma:showField="CatchAllData" ma:web="0c7509f5-0c8e-4b1b-98a6-d7c20c6ee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e60dd-57d7-44ca-9134-255c64167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589d294b-ad21-4f47-8844-7033164dc1c0"/>
  </documentManagement>
</p:properties>
</file>

<file path=customXml/itemProps1.xml><?xml version="1.0" encoding="utf-8"?>
<ds:datastoreItem xmlns:ds="http://schemas.openxmlformats.org/officeDocument/2006/customXml" ds:itemID="{7B5A7106-6727-4A0C-9D5E-43CA9B222AF3}"/>
</file>

<file path=customXml/itemProps2.xml><?xml version="1.0" encoding="utf-8"?>
<ds:datastoreItem xmlns:ds="http://schemas.openxmlformats.org/officeDocument/2006/customXml" ds:itemID="{43F04F08-78F0-4EEA-9853-073F438DCEA0}"/>
</file>

<file path=customXml/itemProps3.xml><?xml version="1.0" encoding="utf-8"?>
<ds:datastoreItem xmlns:ds="http://schemas.openxmlformats.org/officeDocument/2006/customXml" ds:itemID="{5FD998C7-3B7F-4A7B-B3B2-5E53D6992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Prop</vt:lpstr>
      <vt:lpstr>'2019 Prop'!Print_Area</vt:lpstr>
      <vt:lpstr>'2019 Prop'!Print_Titles</vt:lpstr>
    </vt:vector>
  </TitlesOfParts>
  <Company>FreePort-McMoRan Copper &amp;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mlilla</dc:creator>
  <cp:lastModifiedBy>mlilla</cp:lastModifiedBy>
  <cp:lastPrinted>2019-07-31T17:56:17Z</cp:lastPrinted>
  <dcterms:created xsi:type="dcterms:W3CDTF">2019-07-30T21:39:56Z</dcterms:created>
  <dcterms:modified xsi:type="dcterms:W3CDTF">2019-07-31T19:18:18Z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0x010100A001FF472AB2F3439DFBEBD257D636E9</vt:lpwstr>
  </property>
</Properties>
</file>